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nov" sheetId="1" r:id="rId1"/>
    <sheet name="balsh" sheetId="2" r:id="rId2"/>
    <sheet name="cashflow" sheetId="3" r:id="rId3"/>
    <sheet name="Equity" sheetId="4" r:id="rId4"/>
  </sheets>
  <definedNames>
    <definedName name="_xlnm.Print_Area" localSheetId="3">'Equity'!$A$1:$G$31</definedName>
    <definedName name="_xlnm.Print_Area" localSheetId="0">'nov'!$A$1:$J$45</definedName>
  </definedNames>
  <calcPr fullCalcOnLoad="1"/>
</workbook>
</file>

<file path=xl/sharedStrings.xml><?xml version="1.0" encoding="utf-8"?>
<sst xmlns="http://schemas.openxmlformats.org/spreadsheetml/2006/main" count="141" uniqueCount="101">
  <si>
    <t>AJIYA BERHAD (company no. 377627-W)</t>
  </si>
  <si>
    <t>(Incorporated in Malaysia)</t>
  </si>
  <si>
    <t>Condensed Consolidated Income Statements for the fourth quarter ended 30th November, 2005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</si>
  <si>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</si>
  <si>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</si>
  <si>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</si>
  <si>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</si>
  <si>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</si>
  <si>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</si>
  <si>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</si>
  <si>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</si>
  <si>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</si>
  <si>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</si>
  <si>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</si>
  <si>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</si>
  <si>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</si>
  <si>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</si>
  <si>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</si>
  <si>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</si>
  <si>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</si>
  <si>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2004)</t>
  </si>
  <si>
    <t>CURRENT</t>
  </si>
  <si>
    <t>QUARTER ENDED</t>
  </si>
  <si>
    <t>30 NOVEMBER</t>
  </si>
  <si>
    <t>RM'000</t>
  </si>
  <si>
    <t>COMPARATIVE</t>
  </si>
  <si>
    <t>12 MONTH</t>
  </si>
  <si>
    <t>CUMULATIVE</t>
  </si>
  <si>
    <t>TO DATE</t>
  </si>
  <si>
    <t>CUMMULATIVE</t>
  </si>
  <si>
    <t>Condensed Consolidated Balance Sheets as at 30 November 2005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</si>
  <si>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</si>
  <si>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</si>
  <si>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</si>
  <si>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</si>
  <si>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</si>
  <si>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</si>
  <si>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</si>
  <si>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</si>
  <si>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</si>
  <si>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</si>
  <si>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</si>
  <si>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</si>
  <si>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</si>
  <si>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</si>
  <si>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</si>
  <si>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</si>
  <si>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</si>
  <si>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</si>
  <si>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</si>
  <si>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</si>
  <si>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</si>
  <si>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</si>
  <si>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</si>
  <si>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</si>
  <si>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NOVEMBER 2005</t>
  </si>
  <si>
    <t>-</t>
  </si>
  <si>
    <t>Audited result</t>
  </si>
  <si>
    <t>30 NOVEMBER 2004</t>
  </si>
  <si>
    <t>Condensed Consolidated Cash Flow Statements for the fourth quarter ended 30 November 2005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</si>
  <si>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</si>
  <si>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</si>
  <si>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</si>
  <si>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</si>
  <si>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</si>
  <si>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</si>
  <si>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</si>
  <si>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</si>
  <si>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</si>
  <si>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</si>
  <si>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</si>
  <si>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</si>
  <si>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</si>
  <si>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</si>
  <si>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</si>
  <si>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</si>
  <si>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</si>
  <si>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</si>
  <si>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</si>
  <si>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</si>
  <si>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</si>
  <si>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30 NOVEMBER 2005</t>
  </si>
  <si>
    <t>Condensed Consolidated Statements of Changes in Equity for the fourth quarter ended 30 November 2005</t>
  </si>
  <si>
    <t xml:space="preserve">Year ended </t>
  </si>
  <si>
    <t>30 November 2005</t>
  </si>
  <si>
    <t>Balance at beginning of year</t>
  </si>
  <si>
    <t>Dividend paid</t>
  </si>
  <si>
    <t>Movements during the period</t>
  </si>
  <si>
    <t>Balance at end of period</t>
  </si>
  <si>
    <t>Year ended</t>
  </si>
  <si>
    <t>30 November 2004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</si>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</sst>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showOutlineSymbols="0" zoomScale="87" zoomScaleNormal="87" workbookViewId="0" topLeftCell="A22">
      <selection activeCell="C36" sqref="C36"/>
    </sheetView>
  </sheetViews>
  <sheetFormatPr defaultColWidth="8.88671875" defaultRowHeight="15" customHeight="1"/>
  <cols>
    <col min="2" max="2" width="33.6640625" style="4" customWidth="1"/>
    <col min="3" max="3" width="18.6640625" style="2" customWidth="1"/>
    <col min="4" max="4" width="3.6640625" style="2" customWidth="1"/>
    <col min="5" max="5" width="18.6640625" style="2" customWidth="1"/>
    <col min="6" max="6" width="3.6640625" style="2" customWidth="1"/>
    <col min="7" max="7" width="18.6640625" style="2" customWidth="1"/>
    <col min="8" max="8" width="3.6640625" style="2" customWidth="1"/>
    <col min="9" max="9" width="18.6640625" style="2" customWidth="1"/>
    <col min="10" max="10" width="16.6640625" style="3" customWidth="1"/>
    <col min="11" max="255" width="8.6640625" style="4" customWidth="1"/>
    <col min="256" max="16384" width="9.6640625" style="4" customWidth="1"/>
  </cols>
  <sheetData>
    <row r="1" ht="18" customHeight="1">
      <c r="B1" s="1" t="s">
        <v>0</v>
      </c>
    </row>
    <row r="2" ht="15" customHeight="1">
      <c r="B2" s="1" t="s">
        <v>1</v>
      </c>
    </row>
    <row r="4" ht="15" customHeight="1">
      <c r="B4" s="1" t="s">
        <v>2</v>
      </c>
    </row>
    <row r="5" ht="13.5" customHeight="1"/>
    <row r="6" ht="13.5" customHeight="1"/>
    <row r="7" spans="3:9" ht="13.5" customHeight="1">
      <c r="C7" s="5">
        <v>2005</v>
      </c>
      <c r="D7" s="5"/>
      <c r="E7" s="5">
        <v>2004</v>
      </c>
      <c r="F7" s="5"/>
      <c r="G7" s="5">
        <v>2005</v>
      </c>
      <c r="H7" s="5"/>
      <c r="I7" s="5">
        <v>2004</v>
      </c>
    </row>
    <row r="8" spans="3:9" ht="15" customHeight="1">
      <c r="C8" s="5" t="s">
        <v>21</v>
      </c>
      <c r="D8" s="5"/>
      <c r="E8" s="5" t="s">
        <v>25</v>
      </c>
      <c r="F8" s="5"/>
      <c r="G8" s="5" t="s">
        <v>26</v>
      </c>
      <c r="H8" s="5"/>
      <c r="I8" s="5" t="s">
        <v>26</v>
      </c>
    </row>
    <row r="9" spans="3:10" ht="15" customHeight="1">
      <c r="C9" s="5" t="s">
        <v>22</v>
      </c>
      <c r="D9" s="5"/>
      <c r="E9" s="5" t="s">
        <v>22</v>
      </c>
      <c r="F9" s="5"/>
      <c r="G9" s="5" t="s">
        <v>27</v>
      </c>
      <c r="H9" s="5"/>
      <c r="I9" s="5" t="s">
        <v>29</v>
      </c>
      <c r="J9" s="6"/>
    </row>
    <row r="10" spans="3:10" ht="15" customHeight="1">
      <c r="C10" s="5" t="s">
        <v>23</v>
      </c>
      <c r="D10" s="5"/>
      <c r="E10" s="5" t="s">
        <v>23</v>
      </c>
      <c r="F10" s="5"/>
      <c r="G10" s="5" t="s">
        <v>28</v>
      </c>
      <c r="H10" s="5"/>
      <c r="I10" s="5" t="s">
        <v>28</v>
      </c>
      <c r="J10" s="6"/>
    </row>
    <row r="11" spans="3:10" ht="15" customHeight="1">
      <c r="C11" s="7" t="s">
        <v>24</v>
      </c>
      <c r="D11" s="7"/>
      <c r="E11" s="7" t="s">
        <v>24</v>
      </c>
      <c r="F11" s="7"/>
      <c r="G11" s="7" t="s">
        <v>24</v>
      </c>
      <c r="H11" s="7"/>
      <c r="I11" s="7" t="s">
        <v>24</v>
      </c>
      <c r="J11" s="8"/>
    </row>
    <row r="12" spans="3:9" ht="15" customHeight="1">
      <c r="C12" s="3"/>
      <c r="D12" s="3"/>
      <c r="E12" s="3"/>
      <c r="F12" s="3"/>
      <c r="G12" s="3"/>
      <c r="H12" s="3"/>
      <c r="I12" s="3"/>
    </row>
    <row r="13" spans="2:9" ht="15" customHeight="1">
      <c r="B13" s="4" t="s">
        <v>3</v>
      </c>
      <c r="C13" s="3">
        <v>47472</v>
      </c>
      <c r="D13" s="3"/>
      <c r="E13" s="3">
        <v>38114</v>
      </c>
      <c r="F13" s="3"/>
      <c r="G13" s="3">
        <v>172214</v>
      </c>
      <c r="H13" s="3"/>
      <c r="I13" s="3">
        <v>156308</v>
      </c>
    </row>
    <row r="14" spans="3:9" ht="15" customHeight="1">
      <c r="C14" s="3"/>
      <c r="D14" s="3"/>
      <c r="E14" s="3"/>
      <c r="F14" s="3"/>
      <c r="G14" s="3"/>
      <c r="H14" s="3"/>
      <c r="I14" s="3"/>
    </row>
    <row r="15" spans="2:9" ht="15" customHeight="1">
      <c r="B15" s="4" t="s">
        <v>4</v>
      </c>
      <c r="C15" s="3">
        <v>-43464</v>
      </c>
      <c r="D15" s="3"/>
      <c r="E15" s="3">
        <v>-33294</v>
      </c>
      <c r="F15" s="3"/>
      <c r="G15" s="3">
        <v>-157386</v>
      </c>
      <c r="H15" s="3"/>
      <c r="I15" s="3">
        <v>-137572</v>
      </c>
    </row>
    <row r="16" spans="3:9" ht="15" customHeight="1">
      <c r="C16" s="3"/>
      <c r="D16" s="3"/>
      <c r="E16" s="3"/>
      <c r="F16" s="3"/>
      <c r="G16" s="3"/>
      <c r="H16" s="3"/>
      <c r="I16" s="3"/>
    </row>
    <row r="17" spans="2:9" ht="15" customHeight="1">
      <c r="B17" s="4" t="s">
        <v>5</v>
      </c>
      <c r="C17" s="3">
        <v>1900</v>
      </c>
      <c r="D17" s="3"/>
      <c r="E17" s="3">
        <v>1065</v>
      </c>
      <c r="F17" s="3"/>
      <c r="G17" s="3">
        <v>4302</v>
      </c>
      <c r="H17" s="3"/>
      <c r="I17" s="3">
        <v>2104</v>
      </c>
    </row>
    <row r="18" spans="3:9" ht="15" customHeight="1">
      <c r="C18" s="3"/>
      <c r="D18" s="3"/>
      <c r="E18" s="3"/>
      <c r="F18" s="3"/>
      <c r="G18" s="3"/>
      <c r="H18" s="3"/>
      <c r="I18" s="3"/>
    </row>
    <row r="19" spans="2:9" ht="15" customHeight="1">
      <c r="B19" s="4" t="s">
        <v>6</v>
      </c>
      <c r="C19" s="3">
        <v>5908</v>
      </c>
      <c r="D19" s="3"/>
      <c r="E19" s="3">
        <v>5885</v>
      </c>
      <c r="F19" s="3"/>
      <c r="G19" s="3">
        <v>19130</v>
      </c>
      <c r="H19" s="3"/>
      <c r="I19" s="3">
        <v>20840</v>
      </c>
    </row>
    <row r="20" spans="3:9" ht="15" customHeight="1">
      <c r="C20" s="3"/>
      <c r="D20" s="3"/>
      <c r="E20" s="3"/>
      <c r="F20" s="3"/>
      <c r="G20" s="3"/>
      <c r="H20" s="3"/>
      <c r="I20" s="3"/>
    </row>
    <row r="21" spans="2:9" ht="15" customHeight="1">
      <c r="B21" s="4" t="s">
        <v>7</v>
      </c>
      <c r="C21" s="3">
        <v>-129</v>
      </c>
      <c r="D21" s="3"/>
      <c r="E21" s="3">
        <v>-84</v>
      </c>
      <c r="F21" s="3"/>
      <c r="G21" s="3">
        <v>-699</v>
      </c>
      <c r="H21" s="3"/>
      <c r="I21" s="3">
        <v>-781</v>
      </c>
    </row>
    <row r="22" spans="3:9" ht="15" customHeight="1">
      <c r="C22" s="3"/>
      <c r="D22" s="3"/>
      <c r="E22" s="3"/>
      <c r="F22" s="3"/>
      <c r="G22" s="3"/>
      <c r="H22" s="3"/>
      <c r="I22" s="3"/>
    </row>
    <row r="23" spans="2:9" ht="15" customHeight="1">
      <c r="B23" s="4" t="s">
        <v>8</v>
      </c>
      <c r="C23" s="3">
        <v>221</v>
      </c>
      <c r="D23" s="3"/>
      <c r="E23" s="3">
        <v>94</v>
      </c>
      <c r="F23" s="3"/>
      <c r="G23" s="3">
        <v>269</v>
      </c>
      <c r="H23" s="3"/>
      <c r="I23" s="3">
        <v>-64</v>
      </c>
    </row>
    <row r="24" spans="3:10" ht="15" customHeight="1">
      <c r="C24" s="9"/>
      <c r="D24" s="3"/>
      <c r="E24" s="9"/>
      <c r="F24" s="3"/>
      <c r="G24" s="9"/>
      <c r="H24" s="3"/>
      <c r="I24" s="9"/>
      <c r="J24" s="9"/>
    </row>
    <row r="25" spans="2:9" ht="15" customHeight="1">
      <c r="B25" s="4" t="s">
        <v>9</v>
      </c>
      <c r="C25" s="3">
        <f>SUM(C19:C23)</f>
        <v>6000</v>
      </c>
      <c r="D25" s="3"/>
      <c r="E25" s="3">
        <f>SUM(E19:E23)</f>
        <v>5895</v>
      </c>
      <c r="F25" s="3"/>
      <c r="G25" s="3">
        <f>SUM(G19:G23)</f>
        <v>18700</v>
      </c>
      <c r="H25" s="3"/>
      <c r="I25" s="3">
        <f>SUM(I19:I23)</f>
        <v>19995</v>
      </c>
    </row>
    <row r="26" spans="3:9" ht="15" customHeight="1">
      <c r="C26" s="3"/>
      <c r="D26" s="3"/>
      <c r="E26" s="3"/>
      <c r="F26" s="3"/>
      <c r="G26" s="3"/>
      <c r="H26" s="3"/>
      <c r="I26" s="3"/>
    </row>
    <row r="27" spans="2:9" ht="15" customHeight="1">
      <c r="B27" s="4" t="s">
        <v>10</v>
      </c>
      <c r="C27" s="3">
        <v>-1439</v>
      </c>
      <c r="D27" s="3"/>
      <c r="E27" s="3">
        <v>-2161</v>
      </c>
      <c r="F27" s="3"/>
      <c r="G27" s="3">
        <v>-3985</v>
      </c>
      <c r="H27" s="3"/>
      <c r="I27" s="3">
        <v>-5756</v>
      </c>
    </row>
    <row r="28" spans="3:10" ht="15" customHeight="1">
      <c r="C28" s="9"/>
      <c r="D28" s="3"/>
      <c r="E28" s="9"/>
      <c r="F28" s="3"/>
      <c r="G28" s="9"/>
      <c r="H28" s="3"/>
      <c r="I28" s="9"/>
      <c r="J28" s="9"/>
    </row>
    <row r="29" spans="2:9" ht="15" customHeight="1">
      <c r="B29" s="4" t="s">
        <v>11</v>
      </c>
      <c r="C29" s="3">
        <f>SUM(C25:C27)</f>
        <v>4561</v>
      </c>
      <c r="D29" s="3"/>
      <c r="E29" s="3">
        <f>SUM(E25:E27)</f>
        <v>3734</v>
      </c>
      <c r="F29" s="3"/>
      <c r="G29" s="3">
        <f>SUM(G25:G27)</f>
        <v>14715</v>
      </c>
      <c r="H29" s="3"/>
      <c r="I29" s="3">
        <f>SUM(I25:I27)</f>
        <v>14239</v>
      </c>
    </row>
    <row r="30" spans="3:9" ht="15" customHeight="1">
      <c r="C30" s="3"/>
      <c r="D30" s="3"/>
      <c r="E30" s="3"/>
      <c r="F30" s="3"/>
      <c r="G30" s="3"/>
      <c r="H30" s="3"/>
      <c r="I30" s="3"/>
    </row>
    <row r="31" spans="2:9" ht="15" customHeight="1">
      <c r="B31" s="4" t="s">
        <v>12</v>
      </c>
      <c r="C31" s="3">
        <v>-922</v>
      </c>
      <c r="D31" s="3"/>
      <c r="E31" s="3">
        <v>-1037</v>
      </c>
      <c r="F31" s="3"/>
      <c r="G31" s="3">
        <v>-2915</v>
      </c>
      <c r="H31" s="3"/>
      <c r="I31" s="3">
        <v>-2781</v>
      </c>
    </row>
    <row r="32" spans="3:10" ht="15" customHeight="1">
      <c r="C32" s="9"/>
      <c r="D32" s="3"/>
      <c r="E32" s="9"/>
      <c r="F32" s="3"/>
      <c r="G32" s="9"/>
      <c r="H32" s="3"/>
      <c r="I32" s="9"/>
      <c r="J32" s="9"/>
    </row>
    <row r="33" spans="2:9" ht="15" customHeight="1">
      <c r="B33" s="4" t="s">
        <v>13</v>
      </c>
      <c r="C33" s="3">
        <f>SUM(C29:C31)</f>
        <v>3639</v>
      </c>
      <c r="D33" s="3"/>
      <c r="E33" s="3">
        <f>SUM(E29:E31)</f>
        <v>2697</v>
      </c>
      <c r="F33" s="3"/>
      <c r="G33" s="3">
        <f>SUM(G29:G31)</f>
        <v>11800</v>
      </c>
      <c r="H33" s="3"/>
      <c r="I33" s="3">
        <f>SUM(I29:I31)</f>
        <v>11458</v>
      </c>
    </row>
    <row r="34" spans="3:10" ht="15" customHeight="1">
      <c r="C34" s="10"/>
      <c r="D34" s="3"/>
      <c r="E34" s="10"/>
      <c r="F34" s="3"/>
      <c r="G34" s="10"/>
      <c r="H34" s="3"/>
      <c r="I34" s="10"/>
      <c r="J34" s="10"/>
    </row>
    <row r="35" spans="2:9" ht="15" customHeight="1">
      <c r="B35" s="4" t="s">
        <v>14</v>
      </c>
      <c r="C35" s="3"/>
      <c r="D35" s="3"/>
      <c r="E35" s="3"/>
      <c r="F35" s="3"/>
      <c r="G35" s="3"/>
      <c r="H35" s="3"/>
      <c r="I35" s="3"/>
    </row>
    <row r="36" spans="2:9" ht="15" customHeight="1">
      <c r="B36" s="4" t="s">
        <v>15</v>
      </c>
      <c r="C36" s="3"/>
      <c r="D36" s="3"/>
      <c r="E36" s="3"/>
      <c r="F36" s="3"/>
      <c r="G36" s="3"/>
      <c r="H36" s="3"/>
      <c r="I36" s="3"/>
    </row>
    <row r="37" spans="2:10" ht="15" customHeight="1">
      <c r="B37" s="4" t="s">
        <v>16</v>
      </c>
      <c r="C37" s="11">
        <v>5.26</v>
      </c>
      <c r="D37" s="11"/>
      <c r="E37" s="11">
        <v>3.9</v>
      </c>
      <c r="F37" s="11"/>
      <c r="G37" s="11">
        <v>17.05</v>
      </c>
      <c r="H37" s="11"/>
      <c r="I37" s="11">
        <v>16.55</v>
      </c>
      <c r="J37" s="11"/>
    </row>
    <row r="38" spans="3:10" ht="15" customHeight="1">
      <c r="C38" s="12"/>
      <c r="D38" s="11"/>
      <c r="E38" s="12"/>
      <c r="F38" s="11"/>
      <c r="G38" s="12"/>
      <c r="H38" s="11"/>
      <c r="I38" s="12"/>
      <c r="J38" s="12"/>
    </row>
    <row r="39" spans="2:10" ht="15" customHeight="1">
      <c r="B39" s="4" t="s">
        <v>17</v>
      </c>
      <c r="C39" s="11"/>
      <c r="D39" s="11"/>
      <c r="E39" s="11"/>
      <c r="F39" s="11"/>
      <c r="G39" s="11"/>
      <c r="H39" s="11"/>
      <c r="I39" s="11"/>
      <c r="J39" s="11"/>
    </row>
    <row r="40" spans="2:10" ht="15" customHeight="1">
      <c r="B40" s="4" t="s">
        <v>18</v>
      </c>
      <c r="C40" s="11">
        <v>5.26</v>
      </c>
      <c r="D40" s="11"/>
      <c r="E40" s="11">
        <v>3.9</v>
      </c>
      <c r="F40" s="11"/>
      <c r="G40" s="11">
        <v>17.05</v>
      </c>
      <c r="H40" s="11"/>
      <c r="I40" s="11">
        <v>16.55</v>
      </c>
      <c r="J40" s="11"/>
    </row>
    <row r="41" spans="3:10" ht="15" customHeight="1">
      <c r="C41" s="13"/>
      <c r="D41" s="3"/>
      <c r="E41" s="13"/>
      <c r="F41" s="3"/>
      <c r="G41" s="13"/>
      <c r="H41" s="3"/>
      <c r="I41" s="13"/>
      <c r="J41" s="13"/>
    </row>
    <row r="43" ht="15" customHeight="1">
      <c r="B43" s="4" t="s">
        <v>19</v>
      </c>
    </row>
    <row r="44" ht="15" customHeight="1">
      <c r="B44" s="4" t="s">
        <v>20</v>
      </c>
    </row>
  </sheetData>
  <printOptions/>
  <pageMargins left="0.4" right="0.5" top="0.5" bottom="0.5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OutlineSymbols="0" zoomScale="87" zoomScaleNormal="87" workbookViewId="0" topLeftCell="A1">
      <selection activeCell="B7" sqref="B7"/>
    </sheetView>
  </sheetViews>
  <sheetFormatPr defaultColWidth="8.8867187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3.6640625" style="15" customWidth="1"/>
    <col min="6" max="16384" width="9.6640625" style="15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30</v>
      </c>
      <c r="B4" s="2"/>
      <c r="C4" s="2"/>
      <c r="D4" s="5"/>
    </row>
    <row r="5" spans="1:4" ht="15" customHeight="1">
      <c r="A5" s="4"/>
      <c r="B5" s="2"/>
      <c r="C5" s="2"/>
      <c r="D5" s="7" t="s">
        <v>57</v>
      </c>
    </row>
    <row r="6" spans="1:4" ht="15" customHeight="1">
      <c r="A6" s="4"/>
      <c r="B6" s="5" t="s">
        <v>54</v>
      </c>
      <c r="C6" s="5"/>
      <c r="D6" s="5" t="s">
        <v>54</v>
      </c>
    </row>
    <row r="7" spans="1:4" ht="15" customHeight="1">
      <c r="A7" s="4"/>
      <c r="B7" s="5" t="s">
        <v>55</v>
      </c>
      <c r="C7" s="5"/>
      <c r="D7" s="5" t="s">
        <v>58</v>
      </c>
    </row>
    <row r="8" spans="1:4" ht="15" customHeight="1">
      <c r="A8" s="4"/>
      <c r="B8" s="7" t="s">
        <v>24</v>
      </c>
      <c r="C8" s="7"/>
      <c r="D8" s="7" t="s">
        <v>24</v>
      </c>
    </row>
    <row r="9" spans="1:4" ht="15" customHeight="1">
      <c r="A9" s="4"/>
      <c r="B9" s="2"/>
      <c r="C9" s="2"/>
      <c r="D9" s="2"/>
    </row>
    <row r="10" spans="1:4" ht="15" customHeight="1">
      <c r="A10" s="4" t="s">
        <v>31</v>
      </c>
      <c r="B10" s="3">
        <v>64470</v>
      </c>
      <c r="C10" s="16"/>
      <c r="D10" s="3">
        <v>64478</v>
      </c>
    </row>
    <row r="11" spans="1:4" ht="15" customHeight="1">
      <c r="A11" s="4"/>
      <c r="B11" s="3"/>
      <c r="C11" s="16"/>
      <c r="D11" s="3"/>
    </row>
    <row r="12" spans="1:4" ht="15" customHeight="1">
      <c r="A12" s="4" t="s">
        <v>32</v>
      </c>
      <c r="B12" s="3" t="s">
        <v>56</v>
      </c>
      <c r="C12" s="3"/>
      <c r="D12" s="3" t="s">
        <v>56</v>
      </c>
    </row>
    <row r="13" spans="1:4" ht="15" customHeight="1">
      <c r="A13" s="4"/>
      <c r="B13" s="3"/>
      <c r="C13" s="3"/>
      <c r="D13" s="3"/>
    </row>
    <row r="14" spans="1:4" ht="15" customHeight="1">
      <c r="A14" s="4" t="s">
        <v>33</v>
      </c>
      <c r="B14" s="3">
        <v>1477</v>
      </c>
      <c r="C14" s="3"/>
      <c r="D14" s="3">
        <v>868</v>
      </c>
    </row>
    <row r="15" spans="1:4" ht="15" customHeight="1">
      <c r="A15" s="4"/>
      <c r="B15" s="3"/>
      <c r="C15" s="3"/>
      <c r="D15" s="3"/>
    </row>
    <row r="16" spans="1:4" ht="15" customHeight="1">
      <c r="A16" s="4" t="s">
        <v>34</v>
      </c>
      <c r="B16" s="3">
        <v>990</v>
      </c>
      <c r="C16" s="3"/>
      <c r="D16" s="3">
        <v>856</v>
      </c>
    </row>
    <row r="17" spans="1:4" ht="15" customHeight="1">
      <c r="A17" s="4"/>
      <c r="B17" s="3"/>
      <c r="C17" s="3"/>
      <c r="D17" s="3"/>
    </row>
    <row r="18" spans="1:4" ht="15" customHeight="1">
      <c r="A18" s="4" t="s">
        <v>35</v>
      </c>
      <c r="B18" s="3"/>
      <c r="C18" s="3"/>
      <c r="D18" s="3"/>
    </row>
    <row r="19" spans="1:4" ht="15" customHeight="1">
      <c r="A19" s="4" t="s">
        <v>36</v>
      </c>
      <c r="B19" s="3">
        <v>24399</v>
      </c>
      <c r="C19" s="3"/>
      <c r="D19" s="3">
        <v>39435</v>
      </c>
    </row>
    <row r="20" spans="1:4" ht="15" customHeight="1">
      <c r="A20" s="4" t="s">
        <v>37</v>
      </c>
      <c r="B20" s="3">
        <v>57955</v>
      </c>
      <c r="C20" s="3"/>
      <c r="D20" s="3">
        <v>48417</v>
      </c>
    </row>
    <row r="21" spans="1:4" ht="15" customHeight="1">
      <c r="A21" s="4" t="s">
        <v>38</v>
      </c>
      <c r="B21" s="3">
        <v>24021</v>
      </c>
      <c r="C21" s="3"/>
      <c r="D21" s="3">
        <v>12289</v>
      </c>
    </row>
    <row r="22" spans="1:4" ht="15" customHeight="1">
      <c r="A22" s="4"/>
      <c r="B22" s="9">
        <f>SUM(B19:B21)</f>
        <v>106375</v>
      </c>
      <c r="C22" s="3"/>
      <c r="D22" s="9">
        <f>SUM(D19:D21)</f>
        <v>100141</v>
      </c>
    </row>
    <row r="23" spans="1:4" ht="15" customHeight="1">
      <c r="A23" s="4" t="s">
        <v>39</v>
      </c>
      <c r="B23" s="9"/>
      <c r="C23" s="3"/>
      <c r="D23" s="9"/>
    </row>
    <row r="24" spans="1:4" ht="15" customHeight="1">
      <c r="A24" s="4" t="s">
        <v>40</v>
      </c>
      <c r="B24" s="3">
        <v>23750</v>
      </c>
      <c r="C24" s="3"/>
      <c r="D24" s="3">
        <v>23673</v>
      </c>
    </row>
    <row r="25" spans="1:4" ht="15" customHeight="1">
      <c r="A25" s="4" t="s">
        <v>41</v>
      </c>
      <c r="B25" s="3">
        <v>5285</v>
      </c>
      <c r="C25" s="3"/>
      <c r="D25" s="3">
        <v>7509</v>
      </c>
    </row>
    <row r="26" spans="1:4" ht="15" customHeight="1">
      <c r="A26" s="4" t="s">
        <v>42</v>
      </c>
      <c r="B26" s="3">
        <v>251</v>
      </c>
      <c r="C26" s="3"/>
      <c r="D26" s="3">
        <v>724</v>
      </c>
    </row>
    <row r="27" spans="1:4" ht="15" customHeight="1">
      <c r="A27" s="4"/>
      <c r="B27" s="9">
        <f>SUM(B24:B26)</f>
        <v>29286</v>
      </c>
      <c r="C27" s="3"/>
      <c r="D27" s="9">
        <f>SUM(D24:D26)</f>
        <v>31906</v>
      </c>
    </row>
    <row r="28" spans="1:4" ht="15" customHeight="1">
      <c r="A28" s="4" t="s">
        <v>43</v>
      </c>
      <c r="B28" s="9">
        <f>B22-B27</f>
        <v>77089</v>
      </c>
      <c r="C28" s="3"/>
      <c r="D28" s="9">
        <f>D22-D27</f>
        <v>68235</v>
      </c>
    </row>
    <row r="29" spans="1:4" ht="15" customHeight="1">
      <c r="A29" s="4"/>
      <c r="B29" s="9" t="e">
        <f>B10+B12+B14+B16+B28</f>
        <v>#VALUE!</v>
      </c>
      <c r="C29" s="3"/>
      <c r="D29" s="9" t="e">
        <f>D10+D12+D14+D16+D28</f>
        <v>#VALUE!</v>
      </c>
    </row>
    <row r="30" spans="1:4" ht="15" customHeight="1">
      <c r="A30" s="4"/>
      <c r="B30" s="13"/>
      <c r="C30" s="3"/>
      <c r="D30" s="13"/>
    </row>
    <row r="31" spans="2:4" ht="15" customHeight="1">
      <c r="B31" s="3"/>
      <c r="C31" s="3"/>
      <c r="D31" s="3"/>
    </row>
    <row r="32" spans="1:4" ht="15" customHeight="1">
      <c r="A32" s="4" t="s">
        <v>44</v>
      </c>
      <c r="B32" s="3">
        <v>69224</v>
      </c>
      <c r="C32" s="3"/>
      <c r="D32" s="3">
        <v>69224</v>
      </c>
    </row>
    <row r="33" spans="1:4" ht="15" customHeight="1">
      <c r="A33" s="4" t="s">
        <v>45</v>
      </c>
      <c r="B33" s="3">
        <v>51207</v>
      </c>
      <c r="C33" s="3"/>
      <c r="D33" s="3">
        <v>41899</v>
      </c>
    </row>
    <row r="34" spans="1:4" ht="15" customHeight="1">
      <c r="A34" s="4" t="s">
        <v>46</v>
      </c>
      <c r="B34" s="9">
        <f>SUM(B32:B33)</f>
        <v>120431</v>
      </c>
      <c r="C34" s="3"/>
      <c r="D34" s="9">
        <f>SUM(D32:D33)</f>
        <v>111123</v>
      </c>
    </row>
    <row r="35" spans="1:4" ht="15" customHeight="1">
      <c r="A35" s="4" t="s">
        <v>47</v>
      </c>
      <c r="B35" s="3">
        <v>17903</v>
      </c>
      <c r="C35" s="3"/>
      <c r="D35" s="3">
        <v>14842</v>
      </c>
    </row>
    <row r="36" spans="1:4" ht="15" customHeight="1">
      <c r="A36" s="4"/>
      <c r="B36" s="3"/>
      <c r="C36" s="3"/>
      <c r="D36" s="3"/>
    </row>
    <row r="37" spans="1:4" ht="15" customHeight="1">
      <c r="A37" s="4" t="s">
        <v>48</v>
      </c>
      <c r="B37" s="3"/>
      <c r="C37" s="3"/>
      <c r="D37" s="3"/>
    </row>
    <row r="38" spans="1:4" ht="15" customHeight="1">
      <c r="A38" s="4" t="s">
        <v>49</v>
      </c>
      <c r="B38" s="3">
        <v>1745</v>
      </c>
      <c r="C38" s="3"/>
      <c r="D38" s="3">
        <v>4514</v>
      </c>
    </row>
    <row r="39" spans="1:4" ht="15" customHeight="1">
      <c r="A39" s="4" t="s">
        <v>50</v>
      </c>
      <c r="B39" s="3" t="s">
        <v>56</v>
      </c>
      <c r="C39" s="3"/>
      <c r="D39" s="3" t="s">
        <v>56</v>
      </c>
    </row>
    <row r="40" spans="1:4" ht="15" customHeight="1">
      <c r="A40" s="4" t="s">
        <v>51</v>
      </c>
      <c r="B40" s="3">
        <v>3947</v>
      </c>
      <c r="C40" s="3"/>
      <c r="D40" s="3">
        <v>3958</v>
      </c>
    </row>
    <row r="41" spans="1:4" ht="15">
      <c r="A41" s="4"/>
      <c r="B41" s="9">
        <f>SUM(B34:B40)</f>
        <v>144026</v>
      </c>
      <c r="C41" s="3"/>
      <c r="D41" s="9">
        <f>SUM(D34:D40)</f>
        <v>134437</v>
      </c>
    </row>
    <row r="42" spans="1:4" ht="15" customHeight="1">
      <c r="A42" s="4"/>
      <c r="B42" s="17"/>
      <c r="C42" s="2"/>
      <c r="D42" s="17"/>
    </row>
    <row r="43" spans="1:4" ht="15">
      <c r="A43" s="4" t="s">
        <v>52</v>
      </c>
      <c r="B43" s="3">
        <f>B34/B32*100</f>
        <v>173.97289957240264</v>
      </c>
      <c r="C43" s="3"/>
      <c r="D43" s="3">
        <f>D34/D32*100</f>
        <v>160.52669594360339</v>
      </c>
    </row>
    <row r="45" ht="15">
      <c r="A45" s="15" t="s">
        <v>53</v>
      </c>
    </row>
    <row r="46" ht="15">
      <c r="A46" s="15" t="s">
        <v>20</v>
      </c>
    </row>
  </sheetData>
  <printOptions/>
  <pageMargins left="0.4" right="0.5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38.6640625" style="14" customWidth="1"/>
    <col min="2" max="2" width="19.6640625" style="14" customWidth="1"/>
    <col min="3" max="3" width="3.6640625" style="14" customWidth="1"/>
    <col min="4" max="4" width="19.6640625" style="14" customWidth="1"/>
    <col min="5" max="5" width="10.6640625" style="14" customWidth="1"/>
    <col min="6" max="16384" width="9.6640625" style="14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59</v>
      </c>
      <c r="B4" s="2"/>
      <c r="C4" s="2"/>
      <c r="D4" s="5"/>
    </row>
    <row r="5" spans="1:4" ht="15" customHeight="1">
      <c r="A5" s="4"/>
      <c r="B5" s="2"/>
      <c r="C5" s="2"/>
      <c r="D5" s="5"/>
    </row>
    <row r="6" spans="1:4" ht="15" customHeight="1">
      <c r="A6" s="4"/>
      <c r="B6" s="5">
        <v>2005</v>
      </c>
      <c r="C6" s="5"/>
      <c r="D6" s="5">
        <v>2004</v>
      </c>
    </row>
    <row r="7" spans="1:4" ht="15" customHeight="1">
      <c r="A7" s="4"/>
      <c r="B7" s="5" t="s">
        <v>21</v>
      </c>
      <c r="C7" s="5"/>
      <c r="D7" s="5" t="s">
        <v>25</v>
      </c>
    </row>
    <row r="8" spans="1:4" ht="15" customHeight="1">
      <c r="A8" s="4"/>
      <c r="B8" s="5" t="s">
        <v>22</v>
      </c>
      <c r="C8" s="5"/>
      <c r="D8" s="5" t="s">
        <v>22</v>
      </c>
    </row>
    <row r="9" spans="1:4" ht="15" customHeight="1">
      <c r="A9" s="4"/>
      <c r="B9" s="5" t="s">
        <v>81</v>
      </c>
      <c r="C9" s="5"/>
      <c r="D9" s="5" t="s">
        <v>58</v>
      </c>
    </row>
    <row r="10" spans="1:4" ht="15" customHeight="1">
      <c r="A10" s="4"/>
      <c r="B10" s="7" t="s">
        <v>24</v>
      </c>
      <c r="C10" s="7"/>
      <c r="D10" s="7" t="s">
        <v>24</v>
      </c>
    </row>
    <row r="11" spans="1:4" ht="15" customHeight="1">
      <c r="A11" s="4"/>
      <c r="B11" s="2"/>
      <c r="C11" s="2"/>
      <c r="D11" s="2"/>
    </row>
    <row r="12" spans="1:4" ht="15" customHeight="1">
      <c r="A12" s="4" t="s">
        <v>60</v>
      </c>
      <c r="B12" s="3">
        <v>18700</v>
      </c>
      <c r="C12" s="16"/>
      <c r="D12" s="3">
        <v>19995</v>
      </c>
    </row>
    <row r="13" spans="1:4" ht="15" customHeight="1">
      <c r="A13" s="4"/>
      <c r="B13" s="3"/>
      <c r="C13" s="16"/>
      <c r="D13" s="3"/>
    </row>
    <row r="14" spans="1:4" ht="15" customHeight="1">
      <c r="A14" s="4" t="s">
        <v>61</v>
      </c>
      <c r="B14" s="3"/>
      <c r="C14" s="3"/>
      <c r="D14" s="3"/>
    </row>
    <row r="15" spans="1:4" ht="15" customHeight="1">
      <c r="A15" s="4" t="s">
        <v>62</v>
      </c>
      <c r="B15" s="3">
        <v>6113</v>
      </c>
      <c r="C15" s="3"/>
      <c r="D15" s="3">
        <v>6020</v>
      </c>
    </row>
    <row r="16" spans="1:4" ht="15" customHeight="1">
      <c r="A16" s="4" t="s">
        <v>63</v>
      </c>
      <c r="B16" s="3">
        <v>184</v>
      </c>
      <c r="C16" s="3"/>
      <c r="D16" s="3">
        <v>-203</v>
      </c>
    </row>
    <row r="17" spans="1:4" ht="15" customHeight="1">
      <c r="A17" s="4"/>
      <c r="B17" s="3"/>
      <c r="C17" s="3"/>
      <c r="D17" s="3"/>
    </row>
    <row r="18" spans="1:4" ht="15" customHeight="1">
      <c r="A18" s="4" t="s">
        <v>64</v>
      </c>
      <c r="B18" s="9">
        <f>SUM(B12:B16)</f>
        <v>24997</v>
      </c>
      <c r="C18" s="3"/>
      <c r="D18" s="9">
        <f>SUM(D12:D16)</f>
        <v>25812</v>
      </c>
    </row>
    <row r="19" spans="1:4" ht="15" customHeight="1">
      <c r="A19" s="4"/>
      <c r="B19" s="3"/>
      <c r="C19" s="3"/>
      <c r="D19" s="3"/>
    </row>
    <row r="20" spans="1:4" ht="15" customHeight="1">
      <c r="A20" s="4" t="s">
        <v>65</v>
      </c>
      <c r="B20" s="3"/>
      <c r="C20" s="3"/>
      <c r="D20" s="3"/>
    </row>
    <row r="21" spans="1:4" ht="15" customHeight="1">
      <c r="A21" s="4" t="s">
        <v>66</v>
      </c>
      <c r="B21" s="3">
        <v>5491</v>
      </c>
      <c r="C21" s="3"/>
      <c r="D21" s="3">
        <v>-15282</v>
      </c>
    </row>
    <row r="22" spans="1:4" ht="15" customHeight="1">
      <c r="A22" s="4" t="s">
        <v>67</v>
      </c>
      <c r="B22" s="3">
        <v>78</v>
      </c>
      <c r="C22" s="3"/>
      <c r="D22" s="3">
        <v>5393</v>
      </c>
    </row>
    <row r="23" spans="1:4" ht="15" customHeight="1">
      <c r="A23" s="4" t="s">
        <v>68</v>
      </c>
      <c r="B23" s="3">
        <v>-4445</v>
      </c>
      <c r="C23" s="3"/>
      <c r="D23" s="3">
        <v>-4244</v>
      </c>
    </row>
    <row r="24" spans="1:4" ht="15" customHeight="1">
      <c r="A24" s="4" t="s">
        <v>69</v>
      </c>
      <c r="B24" s="9">
        <f>SUM(B18:B23)</f>
        <v>26121</v>
      </c>
      <c r="C24" s="3"/>
      <c r="D24" s="9">
        <f>SUM(D18:D23)</f>
        <v>11679</v>
      </c>
    </row>
    <row r="25" spans="1:4" ht="15" customHeight="1">
      <c r="A25" s="4"/>
      <c r="B25" s="9"/>
      <c r="C25" s="3"/>
      <c r="D25" s="9"/>
    </row>
    <row r="26" spans="1:4" ht="15" customHeight="1">
      <c r="A26" s="4" t="s">
        <v>70</v>
      </c>
      <c r="B26" s="3"/>
      <c r="C26" s="3"/>
      <c r="D26" s="3"/>
    </row>
    <row r="27" spans="1:4" ht="15" customHeight="1">
      <c r="A27" s="4" t="s">
        <v>71</v>
      </c>
      <c r="B27" s="3">
        <v>-434</v>
      </c>
      <c r="C27" s="3"/>
      <c r="D27" s="3">
        <v>-359</v>
      </c>
    </row>
    <row r="28" spans="1:4" ht="15" customHeight="1">
      <c r="A28" s="4" t="s">
        <v>72</v>
      </c>
      <c r="B28" s="3">
        <v>-6469</v>
      </c>
      <c r="C28" s="3"/>
      <c r="D28" s="3">
        <v>-9916</v>
      </c>
    </row>
    <row r="29" spans="1:4" ht="15" customHeight="1">
      <c r="A29" s="4"/>
      <c r="B29" s="9">
        <f>SUM(B27:B28)</f>
        <v>-6903</v>
      </c>
      <c r="C29" s="3"/>
      <c r="D29" s="9">
        <f>SUM(D27:D28)</f>
        <v>-10275</v>
      </c>
    </row>
    <row r="30" spans="1:4" ht="15" customHeight="1">
      <c r="A30" s="4"/>
      <c r="B30" s="9"/>
      <c r="C30" s="3"/>
      <c r="D30" s="9"/>
    </row>
    <row r="31" spans="1:4" ht="15" customHeight="1">
      <c r="A31" s="4" t="s">
        <v>73</v>
      </c>
      <c r="B31" s="3"/>
      <c r="C31" s="3"/>
      <c r="D31" s="3"/>
    </row>
    <row r="32" spans="1:4" ht="15" customHeight="1">
      <c r="A32" s="4" t="s">
        <v>74</v>
      </c>
      <c r="B32" s="3">
        <v>-2492</v>
      </c>
      <c r="C32" s="3"/>
      <c r="D32" s="3"/>
    </row>
    <row r="33" spans="1:4" ht="15" customHeight="1">
      <c r="A33" s="4" t="s">
        <v>75</v>
      </c>
      <c r="B33" s="3">
        <v>-4994</v>
      </c>
      <c r="C33" s="3"/>
      <c r="D33" s="3">
        <v>-3116</v>
      </c>
    </row>
    <row r="34" spans="1:4" ht="15" customHeight="1">
      <c r="A34" s="15" t="s">
        <v>76</v>
      </c>
      <c r="B34" s="3"/>
      <c r="C34" s="3"/>
      <c r="D34" s="3"/>
    </row>
    <row r="35" spans="1:4" ht="15" customHeight="1">
      <c r="A35" s="4"/>
      <c r="B35" s="9">
        <f>SUM(B32:B34)</f>
        <v>-7486</v>
      </c>
      <c r="C35" s="3"/>
      <c r="D35" s="9">
        <f>SUM(D32:D34)</f>
        <v>-3116</v>
      </c>
    </row>
    <row r="36" spans="1:4" ht="15" customHeight="1">
      <c r="A36" s="4"/>
      <c r="B36" s="9"/>
      <c r="C36" s="3"/>
      <c r="D36" s="9"/>
    </row>
    <row r="37" spans="1:4" ht="15" customHeight="1">
      <c r="A37" s="4" t="s">
        <v>77</v>
      </c>
      <c r="B37" s="3">
        <f>B24+B29+B35</f>
        <v>11732</v>
      </c>
      <c r="C37" s="3"/>
      <c r="D37" s="3">
        <f>D24+D29+D35</f>
        <v>-1712</v>
      </c>
    </row>
    <row r="38" spans="1:4" ht="15" customHeight="1">
      <c r="A38" s="4"/>
      <c r="B38" s="3"/>
      <c r="C38" s="3"/>
      <c r="D38" s="3"/>
    </row>
    <row r="39" spans="1:4" ht="15" customHeight="1">
      <c r="A39" s="4" t="s">
        <v>78</v>
      </c>
      <c r="B39" s="3">
        <v>12289</v>
      </c>
      <c r="C39" s="3"/>
      <c r="D39" s="3">
        <v>14001</v>
      </c>
    </row>
    <row r="40" spans="1:4" ht="15" customHeight="1">
      <c r="A40" s="4"/>
      <c r="B40" s="3"/>
      <c r="C40" s="3"/>
      <c r="D40" s="3"/>
    </row>
    <row r="41" spans="1:4" ht="15" customHeight="1">
      <c r="A41" s="4" t="s">
        <v>79</v>
      </c>
      <c r="B41" s="9">
        <f>SUM(B37:B39)</f>
        <v>24021</v>
      </c>
      <c r="C41" s="3"/>
      <c r="D41" s="9">
        <f>SUM(D37:D39)</f>
        <v>12289</v>
      </c>
    </row>
    <row r="42" spans="1:4" ht="15" customHeight="1">
      <c r="A42" s="4"/>
      <c r="B42" s="9"/>
      <c r="C42" s="3"/>
      <c r="D42" s="9"/>
    </row>
    <row r="43" spans="1:4" ht="15">
      <c r="A43" s="15"/>
      <c r="B43" s="15"/>
      <c r="C43" s="15"/>
      <c r="D43" s="15"/>
    </row>
    <row r="44" spans="1:4" ht="15">
      <c r="A44" s="15" t="s">
        <v>80</v>
      </c>
      <c r="B44" s="15"/>
      <c r="C44" s="15"/>
      <c r="D44" s="15"/>
    </row>
    <row r="45" spans="1:4" ht="15">
      <c r="A45" s="15" t="s">
        <v>20</v>
      </c>
      <c r="B45" s="15"/>
      <c r="C45" s="15"/>
      <c r="D45" s="15"/>
    </row>
  </sheetData>
  <printOptions/>
  <pageMargins left="0.4" right="0.5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showOutlineSymbols="0" zoomScale="87" zoomScaleNormal="87" workbookViewId="0" topLeftCell="A23">
      <selection activeCell="G31" sqref="A1:G31"/>
    </sheetView>
  </sheetViews>
  <sheetFormatPr defaultColWidth="8.88671875" defaultRowHeight="15"/>
  <cols>
    <col min="1" max="1" width="5.88671875" style="0" customWidth="1"/>
    <col min="2" max="2" width="23.6640625" style="14" customWidth="1"/>
    <col min="3" max="7" width="14.6640625" style="18" customWidth="1"/>
    <col min="8" max="16384" width="9.6640625" style="14" customWidth="1"/>
  </cols>
  <sheetData>
    <row r="1" ht="15.75">
      <c r="B1" s="1" t="s">
        <v>0</v>
      </c>
    </row>
    <row r="2" ht="15.75">
      <c r="B2" s="1" t="s">
        <v>1</v>
      </c>
    </row>
    <row r="3" ht="15">
      <c r="B3" s="4"/>
    </row>
    <row r="4" ht="15.75">
      <c r="B4" s="1" t="s">
        <v>82</v>
      </c>
    </row>
    <row r="6" spans="3:7" ht="15.75">
      <c r="C6" s="19"/>
      <c r="D6" s="19" t="s">
        <v>95</v>
      </c>
      <c r="E6" s="19" t="s">
        <v>95</v>
      </c>
      <c r="F6" s="19"/>
      <c r="G6" s="19"/>
    </row>
    <row r="7" spans="3:7" ht="15.75">
      <c r="C7" s="19"/>
      <c r="D7" s="19" t="s">
        <v>96</v>
      </c>
      <c r="E7" s="19" t="s">
        <v>98</v>
      </c>
      <c r="F7" s="19"/>
      <c r="G7" s="19"/>
    </row>
    <row r="8" spans="3:7" ht="15.75">
      <c r="C8" s="19" t="s">
        <v>94</v>
      </c>
      <c r="D8" s="19" t="s">
        <v>97</v>
      </c>
      <c r="E8" s="19" t="s">
        <v>3</v>
      </c>
      <c r="F8" s="19" t="s">
        <v>99</v>
      </c>
      <c r="G8" s="19" t="s">
        <v>100</v>
      </c>
    </row>
    <row r="9" spans="3:7" ht="15.75"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</row>
    <row r="10" ht="15">
      <c r="B10" s="14" t="s">
        <v>83</v>
      </c>
    </row>
    <row r="11" ht="15">
      <c r="B11" s="20" t="s">
        <v>84</v>
      </c>
    </row>
    <row r="13" spans="2:7" ht="15">
      <c r="B13" s="14" t="s">
        <v>85</v>
      </c>
      <c r="C13" s="21">
        <f>C27</f>
        <v>69224</v>
      </c>
      <c r="D13" s="21">
        <f>D27</f>
        <v>3583</v>
      </c>
      <c r="E13" s="21" t="s">
        <v>56</v>
      </c>
      <c r="F13" s="21">
        <f>F27</f>
        <v>38316</v>
      </c>
      <c r="G13" s="21">
        <f>SUM(C13:F13)</f>
        <v>111123</v>
      </c>
    </row>
    <row r="14" spans="2:7" ht="15">
      <c r="B14" s="20" t="s">
        <v>86</v>
      </c>
      <c r="C14" s="21"/>
      <c r="D14" s="21"/>
      <c r="E14" s="21"/>
      <c r="F14" s="21">
        <v>-2492</v>
      </c>
      <c r="G14" s="21">
        <f>SUM(C14:F14)</f>
        <v>-2492</v>
      </c>
    </row>
    <row r="15" spans="2:7" ht="15">
      <c r="B15" s="14" t="s">
        <v>87</v>
      </c>
      <c r="C15" s="21">
        <f>C17-C13</f>
        <v>0</v>
      </c>
      <c r="D15" s="21">
        <f>D17-D13</f>
        <v>0</v>
      </c>
      <c r="E15" s="21"/>
      <c r="F15" s="21">
        <f>F17-F13-F14</f>
        <v>11800</v>
      </c>
      <c r="G15" s="21">
        <f>SUM(C15:F15)</f>
        <v>11800</v>
      </c>
    </row>
    <row r="16" spans="3:7" ht="15">
      <c r="C16" s="21"/>
      <c r="D16" s="21"/>
      <c r="E16" s="21"/>
      <c r="F16" s="21"/>
      <c r="G16" s="21"/>
    </row>
    <row r="17" spans="2:7" ht="18.75" customHeight="1">
      <c r="B17" s="14" t="s">
        <v>88</v>
      </c>
      <c r="C17" s="22">
        <v>69224</v>
      </c>
      <c r="D17" s="22">
        <v>3583</v>
      </c>
      <c r="E17" s="22">
        <f>SUM(E13:E15)</f>
        <v>0</v>
      </c>
      <c r="F17" s="22">
        <v>47624</v>
      </c>
      <c r="G17" s="22">
        <f>SUM(G13:G15)</f>
        <v>120431</v>
      </c>
    </row>
    <row r="18" spans="3:7" ht="15">
      <c r="C18" s="22"/>
      <c r="D18" s="22"/>
      <c r="E18" s="22"/>
      <c r="F18" s="22"/>
      <c r="G18" s="22"/>
    </row>
    <row r="19" spans="3:7" ht="15">
      <c r="C19" s="21"/>
      <c r="D19" s="21"/>
      <c r="E19" s="21"/>
      <c r="F19" s="21"/>
      <c r="G19" s="21"/>
    </row>
    <row r="20" spans="2:7" ht="15">
      <c r="B20" s="14" t="s">
        <v>89</v>
      </c>
      <c r="C20" s="21"/>
      <c r="D20" s="21"/>
      <c r="E20" s="21"/>
      <c r="F20" s="21"/>
      <c r="G20" s="21"/>
    </row>
    <row r="21" spans="2:7" ht="15">
      <c r="B21" s="20" t="s">
        <v>90</v>
      </c>
      <c r="C21" s="21"/>
      <c r="D21" s="21"/>
      <c r="E21" s="21"/>
      <c r="F21" s="21"/>
      <c r="G21" s="21"/>
    </row>
    <row r="22" spans="3:7" ht="15">
      <c r="C22" s="21"/>
      <c r="D22" s="21"/>
      <c r="E22" s="21"/>
      <c r="F22" s="21"/>
      <c r="G22" s="21"/>
    </row>
    <row r="23" spans="2:7" ht="15">
      <c r="B23" s="14" t="s">
        <v>85</v>
      </c>
      <c r="C23" s="21">
        <v>69224</v>
      </c>
      <c r="D23" s="21">
        <v>3583</v>
      </c>
      <c r="E23" s="21" t="s">
        <v>56</v>
      </c>
      <c r="F23" s="21">
        <v>26480</v>
      </c>
      <c r="G23" s="21">
        <f>SUM(C23:F23)</f>
        <v>99287</v>
      </c>
    </row>
    <row r="24" spans="3:7" ht="15">
      <c r="C24" s="21"/>
      <c r="D24" s="21"/>
      <c r="E24" s="21"/>
      <c r="F24" s="21"/>
      <c r="G24" s="21"/>
    </row>
    <row r="25" spans="2:7" ht="15">
      <c r="B25" s="20" t="s">
        <v>91</v>
      </c>
      <c r="C25" s="21">
        <v>0</v>
      </c>
      <c r="D25" s="21">
        <v>0</v>
      </c>
      <c r="E25" s="21" t="s">
        <v>56</v>
      </c>
      <c r="F25" s="21">
        <v>11836</v>
      </c>
      <c r="G25" s="21">
        <f>SUM(C25:F25)</f>
        <v>11836</v>
      </c>
    </row>
    <row r="26" spans="3:7" ht="15">
      <c r="C26" s="21"/>
      <c r="D26" s="21"/>
      <c r="E26" s="21"/>
      <c r="F26" s="21"/>
      <c r="G26" s="21"/>
    </row>
    <row r="27" spans="2:7" ht="18.75" customHeight="1">
      <c r="B27" s="20" t="s">
        <v>92</v>
      </c>
      <c r="C27" s="22">
        <f>SUM(C23:C25)</f>
        <v>69224</v>
      </c>
      <c r="D27" s="22">
        <f>SUM(D23:D25)</f>
        <v>3583</v>
      </c>
      <c r="E27" s="22">
        <f>SUM(E23:E25)</f>
        <v>0</v>
      </c>
      <c r="F27" s="22">
        <f>SUM(F23:F25)</f>
        <v>38316</v>
      </c>
      <c r="G27" s="22">
        <f>SUM(G23:G25)</f>
        <v>111123</v>
      </c>
    </row>
    <row r="28" spans="3:7" ht="15">
      <c r="C28" s="23"/>
      <c r="D28" s="23"/>
      <c r="E28" s="23"/>
      <c r="F28" s="23"/>
      <c r="G28" s="23"/>
    </row>
    <row r="30" ht="15">
      <c r="B30" s="15" t="s">
        <v>93</v>
      </c>
    </row>
    <row r="31" ht="15">
      <c r="B31" s="15" t="s">
        <v>20</v>
      </c>
    </row>
  </sheetData>
  <printOptions/>
  <pageMargins left="0.4" right="0.5" top="0.5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